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420" yWindow="540" windowWidth="22695" windowHeight="15525"/>
  </bookViews>
  <sheets>
    <sheet name="RPM vs. Speed" sheetId="1" r:id="rId1"/>
  </sheets>
  <calcPr calcId="145621"/>
</workbook>
</file>

<file path=xl/calcChain.xml><?xml version="1.0" encoding="utf-8"?>
<calcChain xmlns="http://schemas.openxmlformats.org/spreadsheetml/2006/main">
  <c r="P8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<sst xmlns="http://schemas.openxmlformats.org/spreadsheetml/2006/main" count="30" uniqueCount="17">
  <si>
    <t>RPM=(MPH*336*R&amp;P*4th*RGB)/Tire Diameter in inches </t>
  </si>
  <si>
    <t>Big Nut Table</t>
  </si>
  <si>
    <t>Small Nut Table</t>
  </si>
  <si>
    <t>Enter Your Tire Size</t>
  </si>
  <si>
    <t>R&amp;P</t>
  </si>
  <si>
    <r>
      <t>4</t>
    </r>
    <r>
      <rPr>
        <vertAlign val="superscript"/>
        <sz val="12"/>
        <color rgb="FF000000"/>
        <rFont val="Verdana1"/>
      </rPr>
      <t>th</t>
    </r>
    <r>
      <rPr>
        <sz val="12"/>
        <color rgb="FF000000"/>
        <rFont val="Verdana1"/>
      </rPr>
      <t xml:space="preserve"> Gear</t>
    </r>
  </si>
  <si>
    <t>MPH</t>
  </si>
  <si>
    <t>RPM</t>
  </si>
  <si>
    <t>Rear Tire Size</t>
  </si>
  <si>
    <t>inches</t>
  </si>
  <si>
    <t>What gears &amp; where?</t>
  </si>
  <si>
    <t>Gear Ratios</t>
  </si>
  <si>
    <t>Best cooling: 2,800 RPM</t>
  </si>
  <si>
    <t>Fan maxed out: 3,600 RPM</t>
  </si>
  <si>
    <t>53-3/59</t>
  </si>
  <si>
    <t>3/59-63</t>
  </si>
  <si>
    <t>RGB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</si>
</sst>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$&quot;#,##0.00&quot; &quot;;&quot; $(&quot;#,##0.00&quot;)&quot;;&quot; $-&quot;#&quot; &quot;;@&quot; &quot;"/>
    <numFmt numFmtId="165" formatCode="[$$-409]#,##0.00;[Red]&quot;-&quot;[$$-409]#,##0.00"/>
    <numFmt numFmtId="166" formatCode="0.000"/>
  </numFmts>
  <fonts count="6">
    <font>
      <sz val="12"/>
      <color rgb="FF000000"/>
      <name val="Verdana1"/>
    </font>
    <font>
      <sz val="12"/>
      <color rgb="FF000000"/>
      <name val="Verdana1"/>
    </font>
    <font>
      <b/>
      <i/>
      <sz val="16"/>
      <color rgb="FF000000"/>
      <name val="Verdana1"/>
    </font>
    <font>
      <b/>
      <i/>
      <u/>
      <sz val="12"/>
      <color rgb="FF000000"/>
      <name val="Verdana1"/>
    </font>
    <font>
      <b/>
      <sz val="12"/>
      <color rgb="FF000000"/>
      <name val="Verdana1"/>
    </font>
    <font>
      <vertAlign val="superscript"/>
      <sz val="12"/>
      <color rgb="FF000000"/>
      <name val="Verdana1"/>
    </font>
  </fonts>
  <fills count="11">
    <fill>
      <patternFill patternType="none"/>
    </fill>
    <fill>
      <patternFill patternType="gray125"/>
    </fill>
    <fill>
      <patternFill patternType="solid">
        <fgColor rgb="FF66FF66"/>
        <bgColor rgb="FF66FF66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CC9966"/>
        <bgColor rgb="FFCC9966"/>
      </patternFill>
    </fill>
    <fill>
      <patternFill patternType="solid">
        <fgColor rgb="FF6666FF"/>
        <bgColor rgb="FF6666FF"/>
      </patternFill>
    </fill>
    <fill>
      <patternFill patternType="solid">
        <fgColor rgb="FFFF33FF"/>
        <bgColor rgb="FFFF33FF"/>
      </patternFill>
    </fill>
    <fill>
      <patternFill patternType="solid">
        <fgColor rgb="FFDDDDDD"/>
        <bgColor rgb="FFDDDDDD"/>
      </patternFill>
    </fill>
    <fill>
      <patternFill patternType="solid">
        <fgColor rgb="FF66FFFF"/>
        <bgColor rgb="FF66FFFF"/>
      </patternFill>
    </fill>
    <fill>
      <patternFill patternType="solid">
        <fgColor rgb="FF66FF00"/>
        <bgColor rgb="FF66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>
      <alignment vertical="top"/>
    </xf>
    <xf numFmtId="164" fontId="1" fillId="0" borderId="0">
      <alignment vertical="top"/>
    </xf>
    <xf numFmtId="0" fontId="2" fillId="0" borderId="0">
      <alignment horizontal="center" vertical="top"/>
    </xf>
    <xf numFmtId="0" fontId="2" fillId="0" borderId="0">
      <alignment horizontal="center" vertical="top" textRotation="90"/>
    </xf>
    <xf numFmtId="0" fontId="3" fillId="0" borderId="0">
      <alignment vertical="top"/>
    </xf>
    <xf numFmtId="165" fontId="3" fillId="0" borderId="0">
      <alignment vertical="top"/>
    </xf>
    <xf numFmtId="0" fontId="1" fillId="2" borderId="0">
      <alignment vertical="top"/>
    </xf>
    <xf numFmtId="0" fontId="1" fillId="3" borderId="0">
      <alignment vertical="top"/>
    </xf>
    <xf numFmtId="0" fontId="1" fillId="4" borderId="0">
      <alignment vertical="top"/>
    </xf>
  </cellStyleXfs>
  <cellXfs count="30">
    <xf numFmtId="0" fontId="0" fillId="0" borderId="0" xfId="0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3" borderId="1" xfId="0" applyFill="1" applyBorder="1" applyProtection="1">
      <alignment vertical="top"/>
    </xf>
    <xf numFmtId="0" fontId="0" fillId="3" borderId="3" xfId="0" applyFill="1" applyBorder="1" applyProtection="1">
      <alignment vertical="top"/>
    </xf>
    <xf numFmtId="0" fontId="0" fillId="5" borderId="0" xfId="0" applyFill="1" applyAlignment="1" applyProtection="1">
      <alignment horizontal="left" vertical="top"/>
    </xf>
    <xf numFmtId="0" fontId="0" fillId="6" borderId="0" xfId="0" applyFill="1" applyAlignment="1" applyProtection="1">
      <alignment horizontal="left" vertical="top"/>
    </xf>
    <xf numFmtId="0" fontId="0" fillId="7" borderId="0" xfId="0" applyFill="1" applyAlignment="1" applyProtection="1">
      <alignment horizontal="left" vertical="top"/>
    </xf>
    <xf numFmtId="0" fontId="0" fillId="8" borderId="0" xfId="0" applyFill="1" applyAlignment="1" applyProtection="1">
      <alignment horizontal="left" vertical="top"/>
    </xf>
    <xf numFmtId="0" fontId="0" fillId="9" borderId="0" xfId="0" applyFill="1" applyAlignment="1" applyProtection="1">
      <alignment horizontal="left" vertical="top"/>
    </xf>
    <xf numFmtId="0" fontId="4" fillId="0" borderId="0" xfId="0" applyFont="1" applyProtection="1">
      <alignment vertical="top"/>
    </xf>
    <xf numFmtId="0" fontId="0" fillId="0" borderId="4" xfId="0" applyBorder="1" applyAlignment="1" applyProtection="1">
      <alignment horizontal="center" vertical="top"/>
    </xf>
    <xf numFmtId="0" fontId="0" fillId="0" borderId="1" xfId="0" applyBorder="1" applyProtection="1">
      <alignment vertical="top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4" xfId="0" applyFill="1" applyBorder="1" applyAlignment="1" applyProtection="1">
      <alignment horizontal="center" vertical="top"/>
    </xf>
    <xf numFmtId="1" fontId="0" fillId="10" borderId="4" xfId="0" applyNumberFormat="1" applyFill="1" applyBorder="1" applyAlignment="1" applyProtection="1">
      <alignment horizontal="center" vertical="top"/>
    </xf>
    <xf numFmtId="0" fontId="0" fillId="0" borderId="0" xfId="0" applyFill="1" applyProtection="1">
      <alignment vertical="top"/>
    </xf>
    <xf numFmtId="0" fontId="0" fillId="0" borderId="0" xfId="0" applyFill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166" fontId="4" fillId="0" borderId="0" xfId="0" applyNumberFormat="1" applyFont="1" applyProtection="1">
      <alignment vertical="top"/>
    </xf>
    <xf numFmtId="1" fontId="0" fillId="0" borderId="4" xfId="0" applyNumberFormat="1" applyFill="1" applyBorder="1" applyAlignment="1" applyProtection="1">
      <alignment horizontal="center" vertical="top"/>
    </xf>
  </cellXfs>
  <cellStyles count="9">
    <cellStyle name="Excel_BuiltIn_Currency" xfId="1"/>
    <cellStyle name="Heading" xfId="2"/>
    <cellStyle name="Heading1" xfId="3"/>
    <cellStyle name="Normal" xfId="0" builtinId="0" customBuiltin="1"/>
    <cellStyle name="Result" xfId="4"/>
    <cellStyle name="Result2" xfId="5"/>
    <cellStyle name="Untitled1" xfId="6"/>
    <cellStyle name="Untitled2" xfId="7"/>
    <cellStyle name="Untitled3" xfId="8"/>
  </cellStyles>
  <dxfs count="6"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3333"/>
          <bgColor rgb="FFFF3333"/>
        </patternFill>
      </fill>
    </dxf>
    <dxf>
      <font>
        <color rgb="FF000000"/>
      </font>
      <fill>
        <patternFill patternType="solid">
          <fgColor rgb="FF66FF66"/>
          <bgColor rgb="FF66FF66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3333"/>
          <bgColor rgb="FFFF3333"/>
        </patternFill>
      </fill>
    </dxf>
    <dxf>
      <font>
        <color rgb="FF000000"/>
      </font>
      <fill>
        <patternFill patternType="solid">
          <fgColor rgb="FF66FF66"/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113019</xdr:colOff>
      <xdr:row>3</xdr:row>
      <xdr:rowOff>20848</xdr:rowOff>
    </xdr:from>
    <xdr:ext cx="0" cy="549737"/>
    <xdr:sp macro="" textlink="">
      <xdr:nvSpPr>
        <xdr:cNvPr id="2" name="Straight Connector 1"/>
        <xdr:cNvSpPr/>
      </xdr:nvSpPr>
      <xdr:spPr>
        <a:xfrm>
          <a:off x="7485369" y="697123"/>
          <a:ext cx="0" cy="549737"/>
        </a:xfrm>
        <a:prstGeom prst="line">
          <a:avLst/>
        </a:prstGeom>
        <a:ln w="54681">
          <a:solidFill>
            <a:srgbClr val="FF3333"/>
          </a:solidFill>
          <a:prstDash val="solid"/>
          <a:tailEnd type="arrow"/>
        </a:ln>
      </xdr:spPr>
      <xdr:txBody>
        <a:bodyPr vert="horz" wrap="none" lIns="27340" tIns="27340" rIns="27340" bIns="27340" anchor="ctr" anchorCtr="1" compatLnSpc="0"/>
        <a:lstStyle/>
        <a:p>
          <a:pPr lvl="0" rtl="0" hangingPunct="0">
            <a:buNone/>
            <a:tabLst/>
          </a:pPr>
          <a:endParaRPr lang="en-US" sz="1200" kern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twell.com/mirror/sandlizrd.baja.com/gear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U7" sqref="U7"/>
    </sheetView>
  </sheetViews>
  <sheetFormatPr defaultRowHeight="15"/>
  <cols>
    <col min="1" max="1" width="4.6640625" customWidth="1"/>
    <col min="2" max="2" width="4.33203125" customWidth="1"/>
    <col min="3" max="3" width="6.109375" customWidth="1"/>
    <col min="4" max="4" width="6.44140625" customWidth="1"/>
    <col min="5" max="5" width="6" customWidth="1"/>
    <col min="6" max="6" width="6.44140625" customWidth="1"/>
    <col min="7" max="7" width="1.6640625" customWidth="1"/>
    <col min="8" max="8" width="5.109375" customWidth="1"/>
    <col min="9" max="9" width="7.109375" customWidth="1"/>
    <col min="10" max="10" width="6.77734375" customWidth="1"/>
    <col min="11" max="11" width="6.33203125" customWidth="1"/>
    <col min="12" max="12" width="6.44140625" customWidth="1"/>
    <col min="13" max="13" width="3.44140625" customWidth="1"/>
    <col min="14" max="14" width="5.33203125" customWidth="1"/>
    <col min="15" max="15" width="6.6640625" customWidth="1"/>
    <col min="16" max="16" width="6.5546875" customWidth="1"/>
    <col min="17" max="18" width="5.77734375" customWidth="1"/>
    <col min="19" max="19" width="3.44140625" customWidth="1"/>
    <col min="20" max="20" width="15.109375" customWidth="1"/>
    <col min="21" max="21" width="5.6640625" customWidth="1"/>
    <col min="22" max="22" width="12" customWidth="1"/>
  </cols>
  <sheetData>
    <row r="1" spans="1:22" ht="20.100000000000001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350000000000001" customHeight="1">
      <c r="A3" s="3"/>
      <c r="B3" s="5"/>
      <c r="C3" s="6" t="s">
        <v>1</v>
      </c>
      <c r="D3" s="6"/>
      <c r="E3" s="6"/>
      <c r="F3" s="7"/>
      <c r="G3" s="2"/>
      <c r="H3" s="2"/>
      <c r="I3" s="8" t="s">
        <v>15</v>
      </c>
      <c r="J3" s="9" t="s">
        <v>2</v>
      </c>
      <c r="K3" s="9"/>
      <c r="L3" s="10"/>
      <c r="M3" s="2"/>
      <c r="N3" s="2"/>
      <c r="O3" s="8" t="s">
        <v>14</v>
      </c>
      <c r="P3" s="9" t="s">
        <v>2</v>
      </c>
      <c r="Q3" s="9"/>
      <c r="R3" s="10"/>
      <c r="S3" s="2"/>
      <c r="T3" s="11" t="s">
        <v>3</v>
      </c>
      <c r="U3" s="12"/>
      <c r="V3" s="2"/>
    </row>
    <row r="4" spans="1:22" ht="16.7" customHeight="1">
      <c r="A4" s="3" t="s">
        <v>4</v>
      </c>
      <c r="B4" s="4"/>
      <c r="C4" s="13">
        <v>3.875</v>
      </c>
      <c r="D4" s="14">
        <v>4.125</v>
      </c>
      <c r="E4" s="13">
        <v>3.875</v>
      </c>
      <c r="F4" s="15">
        <v>4.375</v>
      </c>
      <c r="G4" s="2"/>
      <c r="H4" s="4"/>
      <c r="I4" s="13">
        <v>3.875</v>
      </c>
      <c r="J4" s="14">
        <v>4.125</v>
      </c>
      <c r="K4" s="13">
        <v>3.875</v>
      </c>
      <c r="L4" s="15">
        <v>4.375</v>
      </c>
      <c r="M4" s="2"/>
      <c r="N4" s="4"/>
      <c r="O4" s="26"/>
      <c r="P4" s="26">
        <v>4.4000000000000004</v>
      </c>
      <c r="Q4" s="26"/>
      <c r="R4" s="26"/>
      <c r="S4" s="2"/>
      <c r="T4" s="2"/>
      <c r="U4" s="2"/>
      <c r="V4" s="2"/>
    </row>
    <row r="5" spans="1:22" ht="18">
      <c r="A5" s="3" t="s">
        <v>5</v>
      </c>
      <c r="B5" s="4"/>
      <c r="C5" s="16">
        <v>0.82</v>
      </c>
      <c r="D5" s="16">
        <v>0.82</v>
      </c>
      <c r="E5" s="17">
        <v>0.89</v>
      </c>
      <c r="F5" s="16">
        <v>0.82</v>
      </c>
      <c r="G5" s="2"/>
      <c r="H5" s="4"/>
      <c r="I5" s="16">
        <v>0.82</v>
      </c>
      <c r="J5" s="16">
        <v>0.82</v>
      </c>
      <c r="K5" s="17">
        <v>0.89</v>
      </c>
      <c r="L5" s="16">
        <v>0.82</v>
      </c>
      <c r="M5" s="2"/>
      <c r="N5" s="4"/>
      <c r="O5" s="26"/>
      <c r="P5" s="16">
        <v>0.82</v>
      </c>
      <c r="Q5" s="26"/>
      <c r="R5" s="26"/>
      <c r="S5" s="2"/>
      <c r="T5" s="2"/>
      <c r="U5" s="2"/>
      <c r="V5" s="2"/>
    </row>
    <row r="6" spans="1:22" ht="15.75">
      <c r="A6" s="18"/>
      <c r="B6" s="18"/>
      <c r="C6" s="2"/>
      <c r="D6" s="28">
        <v>1.2629999999999999</v>
      </c>
      <c r="E6" s="2" t="s">
        <v>16</v>
      </c>
      <c r="F6" s="2"/>
      <c r="G6" s="2"/>
      <c r="H6" s="18"/>
      <c r="I6" s="2"/>
      <c r="J6" s="18">
        <v>1.389</v>
      </c>
      <c r="K6" s="2" t="s">
        <v>16</v>
      </c>
      <c r="L6" s="2"/>
      <c r="M6" s="2"/>
      <c r="N6" s="18"/>
      <c r="O6" s="2"/>
      <c r="P6" s="18">
        <v>1.4</v>
      </c>
      <c r="Q6" s="2" t="s">
        <v>16</v>
      </c>
      <c r="R6" s="2"/>
      <c r="S6" s="2"/>
      <c r="T6" s="2"/>
      <c r="U6" s="2"/>
      <c r="V6" s="2"/>
    </row>
    <row r="7" spans="1:22">
      <c r="A7" s="2"/>
      <c r="B7" s="19" t="s">
        <v>6</v>
      </c>
      <c r="C7" s="19" t="s">
        <v>7</v>
      </c>
      <c r="D7" s="19" t="s">
        <v>7</v>
      </c>
      <c r="E7" s="19" t="s">
        <v>7</v>
      </c>
      <c r="F7" s="19" t="s">
        <v>7</v>
      </c>
      <c r="G7" s="2"/>
      <c r="H7" s="19" t="s">
        <v>6</v>
      </c>
      <c r="I7" s="19" t="s">
        <v>7</v>
      </c>
      <c r="J7" s="19" t="s">
        <v>7</v>
      </c>
      <c r="K7" s="19" t="s">
        <v>7</v>
      </c>
      <c r="L7" s="19" t="s">
        <v>7</v>
      </c>
      <c r="M7" s="2"/>
      <c r="N7" s="19" t="s">
        <v>6</v>
      </c>
      <c r="O7" s="19"/>
      <c r="P7" s="19" t="s">
        <v>7</v>
      </c>
      <c r="Q7" s="23"/>
      <c r="R7" s="23"/>
      <c r="S7" s="2"/>
      <c r="T7" s="20" t="s">
        <v>8</v>
      </c>
      <c r="U7" s="21">
        <v>27.1</v>
      </c>
      <c r="V7" s="22" t="s">
        <v>9</v>
      </c>
    </row>
    <row r="8" spans="1:22">
      <c r="A8" s="2"/>
      <c r="B8" s="23">
        <v>55</v>
      </c>
      <c r="C8" s="24">
        <f t="shared" ref="C8:C28" si="0">(B8*336*$C$4*$C$5*1.263)/$U$7</f>
        <v>2736.6646715867155</v>
      </c>
      <c r="D8" s="24">
        <f t="shared" ref="D8:D28" si="1">(B8*336*$D$4*$D$5*1.263)/$U$7</f>
        <v>2913.2236826568264</v>
      </c>
      <c r="E8" s="24">
        <f t="shared" ref="E8:E28" si="2">(B8*336*$E$4*$E$5*1.263)/$U$7</f>
        <v>2970.282387453874</v>
      </c>
      <c r="F8" s="24">
        <f t="shared" ref="F8:F28" si="3">(B8*336*$F$4*$F$5*1.263)/$U$7</f>
        <v>3089.7826937269369</v>
      </c>
      <c r="G8" s="2"/>
      <c r="H8" s="23">
        <v>55</v>
      </c>
      <c r="I8" s="24">
        <f t="shared" ref="I8:I28" si="4">(H8*336*$I$4*$I$5*1.389)/$U$7</f>
        <v>3009.681099630996</v>
      </c>
      <c r="J8" s="24">
        <f t="shared" ref="J8:J28" si="5">(H8*336*$J$4*$J$5*1.389)/$U$7</f>
        <v>3203.8540738007378</v>
      </c>
      <c r="K8" s="24">
        <f t="shared" ref="K8:K28" si="6">(H8*336*$K$4*$K$5*1.389)/$U$7</f>
        <v>3266.605095940959</v>
      </c>
      <c r="L8" s="24">
        <f t="shared" ref="L8:L28" si="7">(H8*336*$L$4*$L$5*1.389)/$U$7</f>
        <v>3398.0270479704795</v>
      </c>
      <c r="M8" s="2"/>
      <c r="N8" s="23">
        <v>55</v>
      </c>
      <c r="O8" s="24"/>
      <c r="P8" s="24">
        <f>(N8*336*$J$4*$J$5*1.4)/$U$7</f>
        <v>3229.2265682656821</v>
      </c>
      <c r="Q8" s="29"/>
      <c r="R8" s="29"/>
      <c r="S8" s="2"/>
      <c r="T8" s="2"/>
      <c r="U8" s="2"/>
      <c r="V8" s="2"/>
    </row>
    <row r="9" spans="1:22">
      <c r="A9" s="2"/>
      <c r="B9" s="23">
        <v>56</v>
      </c>
      <c r="C9" s="24">
        <f t="shared" si="0"/>
        <v>2786.4222110701103</v>
      </c>
      <c r="D9" s="24">
        <f t="shared" si="1"/>
        <v>2966.1913859778592</v>
      </c>
      <c r="E9" s="24">
        <f t="shared" si="2"/>
        <v>3024.2875217712176</v>
      </c>
      <c r="F9" s="24">
        <f t="shared" si="3"/>
        <v>3145.9605608856082</v>
      </c>
      <c r="G9" s="2"/>
      <c r="H9" s="23">
        <v>56</v>
      </c>
      <c r="I9" s="24">
        <f t="shared" si="4"/>
        <v>3064.402574169741</v>
      </c>
      <c r="J9" s="24">
        <f t="shared" si="5"/>
        <v>3262.1059660516603</v>
      </c>
      <c r="K9" s="24">
        <f t="shared" si="6"/>
        <v>3325.9979158671586</v>
      </c>
      <c r="L9" s="24">
        <f t="shared" si="7"/>
        <v>3459.8093579335791</v>
      </c>
      <c r="M9" s="2"/>
      <c r="N9" s="23">
        <v>56</v>
      </c>
      <c r="O9" s="24"/>
      <c r="P9" s="24">
        <f t="shared" ref="P9:P28" si="8">(N9*336*$J$4*$J$5*1.389)/$U$7</f>
        <v>3262.1059660516603</v>
      </c>
      <c r="Q9" s="29"/>
      <c r="R9" s="29"/>
      <c r="S9" s="2"/>
      <c r="T9" s="25" t="s">
        <v>10</v>
      </c>
      <c r="U9" s="26"/>
      <c r="V9" s="27" t="s">
        <v>11</v>
      </c>
    </row>
    <row r="10" spans="1:22">
      <c r="A10" s="2"/>
      <c r="B10" s="23">
        <v>57</v>
      </c>
      <c r="C10" s="24">
        <f t="shared" si="0"/>
        <v>2836.1797505535046</v>
      </c>
      <c r="D10" s="24">
        <f t="shared" si="1"/>
        <v>3019.1590892988925</v>
      </c>
      <c r="E10" s="24">
        <f t="shared" si="2"/>
        <v>3078.2926560885612</v>
      </c>
      <c r="F10" s="24">
        <f t="shared" si="3"/>
        <v>3202.1384280442799</v>
      </c>
      <c r="G10" s="2"/>
      <c r="H10" s="23">
        <v>57</v>
      </c>
      <c r="I10" s="24">
        <f t="shared" si="4"/>
        <v>3119.124048708487</v>
      </c>
      <c r="J10" s="24">
        <f t="shared" si="5"/>
        <v>3320.3578583025828</v>
      </c>
      <c r="K10" s="24">
        <f t="shared" si="6"/>
        <v>3385.3907357933585</v>
      </c>
      <c r="L10" s="24">
        <f t="shared" si="7"/>
        <v>3521.5916678966787</v>
      </c>
      <c r="M10" s="2"/>
      <c r="N10" s="23">
        <v>57</v>
      </c>
      <c r="O10" s="24"/>
      <c r="P10" s="24">
        <f t="shared" si="8"/>
        <v>3320.3578583025828</v>
      </c>
      <c r="Q10" s="29"/>
      <c r="R10" s="29"/>
      <c r="S10" s="2"/>
      <c r="T10" s="2"/>
      <c r="U10" s="22"/>
      <c r="V10" s="27"/>
    </row>
    <row r="11" spans="1:22">
      <c r="A11" s="2"/>
      <c r="B11" s="23">
        <v>58</v>
      </c>
      <c r="C11" s="24">
        <f t="shared" si="0"/>
        <v>2885.9372900368999</v>
      </c>
      <c r="D11" s="24">
        <f t="shared" si="1"/>
        <v>3072.1267926199253</v>
      </c>
      <c r="E11" s="24">
        <f t="shared" si="2"/>
        <v>3132.2977904059039</v>
      </c>
      <c r="F11" s="24">
        <f t="shared" si="3"/>
        <v>3258.3162952029511</v>
      </c>
      <c r="G11" s="2"/>
      <c r="H11" s="23">
        <v>58</v>
      </c>
      <c r="I11" s="24">
        <f t="shared" si="4"/>
        <v>3173.8455232472324</v>
      </c>
      <c r="J11" s="24">
        <f t="shared" si="5"/>
        <v>3378.6097505535049</v>
      </c>
      <c r="K11" s="24">
        <f t="shared" si="6"/>
        <v>3444.7835557195576</v>
      </c>
      <c r="L11" s="24">
        <f t="shared" si="7"/>
        <v>3583.3739778597787</v>
      </c>
      <c r="M11" s="2"/>
      <c r="N11" s="23">
        <v>58</v>
      </c>
      <c r="O11" s="24"/>
      <c r="P11" s="24">
        <f t="shared" si="8"/>
        <v>3378.6097505535049</v>
      </c>
      <c r="Q11" s="29"/>
      <c r="R11" s="29"/>
      <c r="S11" s="2"/>
      <c r="T11" s="2" t="s">
        <v>12</v>
      </c>
      <c r="U11" s="2"/>
      <c r="V11" s="2"/>
    </row>
    <row r="12" spans="1:22">
      <c r="A12" s="2"/>
      <c r="B12" s="23">
        <v>59</v>
      </c>
      <c r="C12" s="24">
        <f t="shared" si="0"/>
        <v>2935.6948295202947</v>
      </c>
      <c r="D12" s="24">
        <f t="shared" si="1"/>
        <v>3125.094495940959</v>
      </c>
      <c r="E12" s="24">
        <f t="shared" si="2"/>
        <v>3186.3029247232471</v>
      </c>
      <c r="F12" s="24">
        <f t="shared" si="3"/>
        <v>3314.4941623616228</v>
      </c>
      <c r="G12" s="2"/>
      <c r="H12" s="23">
        <v>59</v>
      </c>
      <c r="I12" s="24">
        <f t="shared" si="4"/>
        <v>3228.5669977859775</v>
      </c>
      <c r="J12" s="24">
        <f t="shared" si="5"/>
        <v>3436.8616428044274</v>
      </c>
      <c r="K12" s="24">
        <f t="shared" si="6"/>
        <v>3504.1763756457567</v>
      </c>
      <c r="L12" s="24">
        <f t="shared" si="7"/>
        <v>3645.1562878228779</v>
      </c>
      <c r="M12" s="2"/>
      <c r="N12" s="23">
        <v>59</v>
      </c>
      <c r="O12" s="24"/>
      <c r="P12" s="24">
        <f t="shared" si="8"/>
        <v>3436.8616428044274</v>
      </c>
      <c r="Q12" s="29"/>
      <c r="R12" s="29"/>
      <c r="S12" s="2"/>
      <c r="T12" s="2" t="s">
        <v>13</v>
      </c>
      <c r="U12" s="2"/>
      <c r="V12" s="2"/>
    </row>
    <row r="13" spans="1:22">
      <c r="A13" s="2"/>
      <c r="B13" s="23">
        <v>60</v>
      </c>
      <c r="C13" s="24">
        <f t="shared" si="0"/>
        <v>2985.4523690036895</v>
      </c>
      <c r="D13" s="24">
        <f t="shared" si="1"/>
        <v>3178.0621992619917</v>
      </c>
      <c r="E13" s="24">
        <f t="shared" si="2"/>
        <v>3240.3080590405903</v>
      </c>
      <c r="F13" s="24">
        <f t="shared" si="3"/>
        <v>3370.6720295202949</v>
      </c>
      <c r="G13" s="2"/>
      <c r="H13" s="23">
        <v>60</v>
      </c>
      <c r="I13" s="24">
        <f t="shared" si="4"/>
        <v>3283.288472324723</v>
      </c>
      <c r="J13" s="24">
        <f t="shared" si="5"/>
        <v>3495.11353505535</v>
      </c>
      <c r="K13" s="24">
        <f t="shared" si="6"/>
        <v>3563.5691955719558</v>
      </c>
      <c r="L13" s="24">
        <f t="shared" si="7"/>
        <v>3706.9385977859779</v>
      </c>
      <c r="M13" s="2"/>
      <c r="N13" s="23">
        <v>60</v>
      </c>
      <c r="O13" s="24"/>
      <c r="P13" s="24">
        <f t="shared" si="8"/>
        <v>3495.11353505535</v>
      </c>
      <c r="Q13" s="29"/>
      <c r="R13" s="29"/>
      <c r="S13" s="2"/>
      <c r="T13" s="2"/>
      <c r="U13" s="2"/>
      <c r="V13" s="2"/>
    </row>
    <row r="14" spans="1:22">
      <c r="A14" s="2"/>
      <c r="B14" s="23">
        <v>61</v>
      </c>
      <c r="C14" s="24">
        <f t="shared" si="0"/>
        <v>3035.2099084870842</v>
      </c>
      <c r="D14" s="24">
        <f t="shared" si="1"/>
        <v>3231.0299025830254</v>
      </c>
      <c r="E14" s="24">
        <f t="shared" si="2"/>
        <v>3294.3131933579334</v>
      </c>
      <c r="F14" s="24">
        <f t="shared" si="3"/>
        <v>3426.8498966789657</v>
      </c>
      <c r="G14" s="2"/>
      <c r="H14" s="23">
        <v>61</v>
      </c>
      <c r="I14" s="24">
        <f t="shared" si="4"/>
        <v>3338.009946863468</v>
      </c>
      <c r="J14" s="24">
        <f t="shared" si="5"/>
        <v>3553.365427306273</v>
      </c>
      <c r="K14" s="24">
        <f t="shared" si="6"/>
        <v>3622.9620154981553</v>
      </c>
      <c r="L14" s="24">
        <f t="shared" si="7"/>
        <v>3768.720907749077</v>
      </c>
      <c r="M14" s="2"/>
      <c r="N14" s="23">
        <v>61</v>
      </c>
      <c r="O14" s="24"/>
      <c r="P14" s="24">
        <f t="shared" si="8"/>
        <v>3553.365427306273</v>
      </c>
      <c r="Q14" s="29"/>
      <c r="R14" s="29"/>
      <c r="S14" s="2"/>
      <c r="T14" s="25"/>
      <c r="U14" s="26"/>
      <c r="V14" s="2"/>
    </row>
    <row r="15" spans="1:22">
      <c r="A15" s="2"/>
      <c r="B15" s="23">
        <v>62</v>
      </c>
      <c r="C15" s="24">
        <f t="shared" si="0"/>
        <v>3084.967447970479</v>
      </c>
      <c r="D15" s="24">
        <f t="shared" si="1"/>
        <v>3283.9976059040578</v>
      </c>
      <c r="E15" s="24">
        <f t="shared" si="2"/>
        <v>3348.3183276752761</v>
      </c>
      <c r="F15" s="24">
        <f t="shared" si="3"/>
        <v>3483.0277638376369</v>
      </c>
      <c r="G15" s="2"/>
      <c r="H15" s="23">
        <v>62</v>
      </c>
      <c r="I15" s="24">
        <f t="shared" si="4"/>
        <v>3392.7314214022135</v>
      </c>
      <c r="J15" s="24">
        <f t="shared" si="5"/>
        <v>3611.6173195571951</v>
      </c>
      <c r="K15" s="24">
        <f t="shared" si="6"/>
        <v>3682.3548354243544</v>
      </c>
      <c r="L15" s="24">
        <f t="shared" si="7"/>
        <v>3830.5032177121761</v>
      </c>
      <c r="M15" s="2"/>
      <c r="N15" s="23">
        <v>62</v>
      </c>
      <c r="O15" s="24"/>
      <c r="P15" s="24">
        <f t="shared" si="8"/>
        <v>3611.6173195571951</v>
      </c>
      <c r="Q15" s="29"/>
      <c r="R15" s="29"/>
      <c r="S15" s="2"/>
      <c r="T15" s="25"/>
      <c r="U15" s="26"/>
      <c r="V15" s="2"/>
    </row>
    <row r="16" spans="1:22">
      <c r="A16" s="2"/>
      <c r="B16" s="23">
        <v>63</v>
      </c>
      <c r="C16" s="24">
        <f t="shared" si="0"/>
        <v>3134.7249874538738</v>
      </c>
      <c r="D16" s="24">
        <f t="shared" si="1"/>
        <v>3336.9653092250915</v>
      </c>
      <c r="E16" s="24">
        <f t="shared" si="2"/>
        <v>3402.3234619926197</v>
      </c>
      <c r="F16" s="24">
        <f t="shared" si="3"/>
        <v>3539.2056309963095</v>
      </c>
      <c r="G16" s="2"/>
      <c r="H16" s="23">
        <v>63</v>
      </c>
      <c r="I16" s="24">
        <f t="shared" si="4"/>
        <v>3447.4528959409586</v>
      </c>
      <c r="J16" s="24">
        <f t="shared" si="5"/>
        <v>3669.8692118081181</v>
      </c>
      <c r="K16" s="24">
        <f t="shared" si="6"/>
        <v>3741.7476553505535</v>
      </c>
      <c r="L16" s="24">
        <f t="shared" si="7"/>
        <v>3892.2855276752766</v>
      </c>
      <c r="M16" s="2"/>
      <c r="N16" s="23">
        <v>63</v>
      </c>
      <c r="O16" s="24"/>
      <c r="P16" s="24">
        <f t="shared" si="8"/>
        <v>3669.8692118081181</v>
      </c>
      <c r="Q16" s="29"/>
      <c r="R16" s="29"/>
      <c r="S16" s="2"/>
      <c r="T16" s="2"/>
      <c r="U16" s="2"/>
      <c r="V16" s="2"/>
    </row>
    <row r="17" spans="1:22">
      <c r="A17" s="2"/>
      <c r="B17" s="23">
        <v>64</v>
      </c>
      <c r="C17" s="24">
        <f t="shared" si="0"/>
        <v>3184.4825269372686</v>
      </c>
      <c r="D17" s="24">
        <f t="shared" si="1"/>
        <v>3389.9330125461252</v>
      </c>
      <c r="E17" s="24">
        <f t="shared" si="2"/>
        <v>3456.3285963099624</v>
      </c>
      <c r="F17" s="24">
        <f t="shared" si="3"/>
        <v>3595.3834981549808</v>
      </c>
      <c r="G17" s="2"/>
      <c r="H17" s="23">
        <v>64</v>
      </c>
      <c r="I17" s="24">
        <f t="shared" si="4"/>
        <v>3502.1743704797045</v>
      </c>
      <c r="J17" s="24">
        <f t="shared" si="5"/>
        <v>3728.1211040590401</v>
      </c>
      <c r="K17" s="24">
        <f t="shared" si="6"/>
        <v>3801.1404752767526</v>
      </c>
      <c r="L17" s="24">
        <f t="shared" si="7"/>
        <v>3954.0678376383757</v>
      </c>
      <c r="M17" s="2"/>
      <c r="N17" s="23">
        <v>64</v>
      </c>
      <c r="O17" s="24"/>
      <c r="P17" s="24">
        <f t="shared" si="8"/>
        <v>3728.1211040590401</v>
      </c>
      <c r="Q17" s="29"/>
      <c r="R17" s="29"/>
      <c r="S17" s="2"/>
      <c r="T17" s="2"/>
      <c r="U17" s="2"/>
      <c r="V17" s="2"/>
    </row>
    <row r="18" spans="1:22">
      <c r="A18" s="2"/>
      <c r="B18" s="23">
        <v>65</v>
      </c>
      <c r="C18" s="24">
        <f t="shared" si="0"/>
        <v>3234.2400664206634</v>
      </c>
      <c r="D18" s="24">
        <f t="shared" si="1"/>
        <v>3442.9007158671575</v>
      </c>
      <c r="E18" s="24">
        <f t="shared" si="2"/>
        <v>3510.3337306273056</v>
      </c>
      <c r="F18" s="24">
        <f t="shared" si="3"/>
        <v>3651.5613653136529</v>
      </c>
      <c r="G18" s="2"/>
      <c r="H18" s="23">
        <v>65</v>
      </c>
      <c r="I18" s="24">
        <f t="shared" si="4"/>
        <v>3556.8958450184496</v>
      </c>
      <c r="J18" s="24">
        <f t="shared" si="5"/>
        <v>3786.3729963099622</v>
      </c>
      <c r="K18" s="24">
        <f t="shared" si="6"/>
        <v>3860.5332952029516</v>
      </c>
      <c r="L18" s="24">
        <f t="shared" si="7"/>
        <v>4015.8501476014758</v>
      </c>
      <c r="M18" s="2"/>
      <c r="N18" s="23">
        <v>65</v>
      </c>
      <c r="O18" s="24"/>
      <c r="P18" s="24">
        <f t="shared" si="8"/>
        <v>3786.3729963099622</v>
      </c>
      <c r="Q18" s="29"/>
      <c r="R18" s="29"/>
      <c r="S18" s="2"/>
      <c r="T18" s="2"/>
      <c r="U18" s="2"/>
      <c r="V18" s="2"/>
    </row>
    <row r="19" spans="1:22">
      <c r="A19" s="2"/>
      <c r="B19" s="23">
        <v>66</v>
      </c>
      <c r="C19" s="24">
        <f t="shared" si="0"/>
        <v>3283.9976059040578</v>
      </c>
      <c r="D19" s="24">
        <f t="shared" si="1"/>
        <v>3495.8684191881912</v>
      </c>
      <c r="E19" s="24">
        <f t="shared" si="2"/>
        <v>3564.3388649446488</v>
      </c>
      <c r="F19" s="24">
        <f t="shared" si="3"/>
        <v>3707.7392324723241</v>
      </c>
      <c r="G19" s="2"/>
      <c r="H19" s="23">
        <v>66</v>
      </c>
      <c r="I19" s="24">
        <f t="shared" si="4"/>
        <v>3611.6173195571951</v>
      </c>
      <c r="J19" s="24">
        <f t="shared" si="5"/>
        <v>3844.6248885608852</v>
      </c>
      <c r="K19" s="24">
        <f t="shared" si="6"/>
        <v>3919.9261151291512</v>
      </c>
      <c r="L19" s="24">
        <f t="shared" si="7"/>
        <v>4077.6324575645754</v>
      </c>
      <c r="M19" s="2"/>
      <c r="N19" s="23">
        <v>66</v>
      </c>
      <c r="O19" s="24"/>
      <c r="P19" s="24">
        <f t="shared" si="8"/>
        <v>3844.6248885608852</v>
      </c>
      <c r="Q19" s="29"/>
      <c r="R19" s="29"/>
      <c r="S19" s="2"/>
      <c r="T19" s="2"/>
      <c r="U19" s="2"/>
      <c r="V19" s="2"/>
    </row>
    <row r="20" spans="1:22">
      <c r="A20" s="2"/>
      <c r="B20" s="23">
        <v>67</v>
      </c>
      <c r="C20" s="24">
        <f t="shared" si="0"/>
        <v>3333.755145387453</v>
      </c>
      <c r="D20" s="24">
        <f t="shared" si="1"/>
        <v>3548.8361225092244</v>
      </c>
      <c r="E20" s="24">
        <f t="shared" si="2"/>
        <v>3618.3439992619919</v>
      </c>
      <c r="F20" s="24">
        <f t="shared" si="3"/>
        <v>3763.9170996309954</v>
      </c>
      <c r="G20" s="2"/>
      <c r="H20" s="23">
        <v>67</v>
      </c>
      <c r="I20" s="24">
        <f t="shared" si="4"/>
        <v>3666.3387940959401</v>
      </c>
      <c r="J20" s="24">
        <f t="shared" si="5"/>
        <v>3902.8767808118082</v>
      </c>
      <c r="K20" s="24">
        <f t="shared" si="6"/>
        <v>3979.3189350553503</v>
      </c>
      <c r="L20" s="24">
        <f t="shared" si="7"/>
        <v>4139.4147675276745</v>
      </c>
      <c r="M20" s="2"/>
      <c r="N20" s="23">
        <v>67</v>
      </c>
      <c r="O20" s="24"/>
      <c r="P20" s="24">
        <f t="shared" si="8"/>
        <v>3902.8767808118082</v>
      </c>
      <c r="Q20" s="29"/>
      <c r="R20" s="29"/>
      <c r="S20" s="2"/>
      <c r="T20" s="2"/>
      <c r="U20" s="2"/>
      <c r="V20" s="2"/>
    </row>
    <row r="21" spans="1:22">
      <c r="A21" s="2"/>
      <c r="B21" s="23">
        <v>68</v>
      </c>
      <c r="C21" s="24">
        <f t="shared" si="0"/>
        <v>3383.5126848708478</v>
      </c>
      <c r="D21" s="24">
        <f t="shared" si="1"/>
        <v>3601.8038258302581</v>
      </c>
      <c r="E21" s="24">
        <f t="shared" si="2"/>
        <v>3672.349133579336</v>
      </c>
      <c r="F21" s="24">
        <f t="shared" si="3"/>
        <v>3820.0949667896671</v>
      </c>
      <c r="G21" s="2"/>
      <c r="H21" s="23">
        <v>68</v>
      </c>
      <c r="I21" s="24">
        <f t="shared" si="4"/>
        <v>3721.0602686346856</v>
      </c>
      <c r="J21" s="24">
        <f t="shared" si="5"/>
        <v>3961.1286730627303</v>
      </c>
      <c r="K21" s="24">
        <f t="shared" si="6"/>
        <v>4038.7117549815503</v>
      </c>
      <c r="L21" s="24">
        <f t="shared" si="7"/>
        <v>4201.197077490775</v>
      </c>
      <c r="M21" s="2"/>
      <c r="N21" s="23">
        <v>68</v>
      </c>
      <c r="O21" s="24"/>
      <c r="P21" s="24">
        <f t="shared" si="8"/>
        <v>3961.1286730627303</v>
      </c>
      <c r="Q21" s="29"/>
      <c r="R21" s="29"/>
      <c r="S21" s="2"/>
      <c r="T21" s="2"/>
      <c r="U21" s="2"/>
      <c r="V21" s="2"/>
    </row>
    <row r="22" spans="1:22">
      <c r="A22" s="2"/>
      <c r="B22" s="23">
        <v>69</v>
      </c>
      <c r="C22" s="24">
        <f t="shared" si="0"/>
        <v>3433.2702243542426</v>
      </c>
      <c r="D22" s="24">
        <f t="shared" si="1"/>
        <v>3654.7715291512905</v>
      </c>
      <c r="E22" s="24">
        <f t="shared" si="2"/>
        <v>3726.3542678966787</v>
      </c>
      <c r="F22" s="24">
        <f t="shared" si="3"/>
        <v>3876.2728339483388</v>
      </c>
      <c r="G22" s="2"/>
      <c r="H22" s="23">
        <v>69</v>
      </c>
      <c r="I22" s="24">
        <f t="shared" si="4"/>
        <v>3775.7817431734311</v>
      </c>
      <c r="J22" s="24">
        <f t="shared" si="5"/>
        <v>4019.3805653136524</v>
      </c>
      <c r="K22" s="24">
        <f t="shared" si="6"/>
        <v>4098.1045749077493</v>
      </c>
      <c r="L22" s="24">
        <f t="shared" si="7"/>
        <v>4262.9793874538736</v>
      </c>
      <c r="M22" s="2"/>
      <c r="N22" s="23">
        <v>69</v>
      </c>
      <c r="O22" s="24"/>
      <c r="P22" s="24">
        <f t="shared" si="8"/>
        <v>4019.3805653136524</v>
      </c>
      <c r="Q22" s="29"/>
      <c r="R22" s="29"/>
      <c r="S22" s="2"/>
      <c r="T22" s="2"/>
      <c r="U22" s="2"/>
      <c r="V22" s="2"/>
    </row>
    <row r="23" spans="1:22">
      <c r="A23" s="2"/>
      <c r="B23" s="23">
        <v>70</v>
      </c>
      <c r="C23" s="24">
        <f t="shared" si="0"/>
        <v>3483.0277638376369</v>
      </c>
      <c r="D23" s="24">
        <f t="shared" si="1"/>
        <v>3707.7392324723241</v>
      </c>
      <c r="E23" s="24">
        <f t="shared" si="2"/>
        <v>3780.3594022140219</v>
      </c>
      <c r="F23" s="24">
        <f t="shared" si="3"/>
        <v>3932.4507011070104</v>
      </c>
      <c r="G23" s="2"/>
      <c r="H23" s="23">
        <v>70</v>
      </c>
      <c r="I23" s="24">
        <f t="shared" si="4"/>
        <v>3830.5032177121761</v>
      </c>
      <c r="J23" s="24">
        <f t="shared" si="5"/>
        <v>4077.6324575645754</v>
      </c>
      <c r="K23" s="24">
        <f t="shared" si="6"/>
        <v>4157.4973948339484</v>
      </c>
      <c r="L23" s="24">
        <f t="shared" si="7"/>
        <v>4324.7616974169741</v>
      </c>
      <c r="M23" s="2"/>
      <c r="N23" s="23">
        <v>70</v>
      </c>
      <c r="O23" s="24"/>
      <c r="P23" s="24">
        <f t="shared" si="8"/>
        <v>4077.6324575645754</v>
      </c>
      <c r="Q23" s="29"/>
      <c r="R23" s="29"/>
      <c r="S23" s="2"/>
      <c r="T23" s="2"/>
      <c r="U23" s="2"/>
      <c r="V23" s="2"/>
    </row>
    <row r="24" spans="1:22">
      <c r="A24" s="2"/>
      <c r="B24" s="23">
        <v>71</v>
      </c>
      <c r="C24" s="24">
        <f t="shared" si="0"/>
        <v>3532.7853033210331</v>
      </c>
      <c r="D24" s="24">
        <f t="shared" si="1"/>
        <v>3760.7069357933578</v>
      </c>
      <c r="E24" s="24">
        <f t="shared" si="2"/>
        <v>3834.364536531365</v>
      </c>
      <c r="F24" s="24">
        <f t="shared" si="3"/>
        <v>3988.6285682656817</v>
      </c>
      <c r="G24" s="2"/>
      <c r="H24" s="23">
        <v>71</v>
      </c>
      <c r="I24" s="24">
        <f t="shared" si="4"/>
        <v>3885.2246922509225</v>
      </c>
      <c r="J24" s="24">
        <f t="shared" si="5"/>
        <v>4135.8843498154984</v>
      </c>
      <c r="K24" s="24">
        <f t="shared" si="6"/>
        <v>4216.8902147601475</v>
      </c>
      <c r="L24" s="24">
        <f t="shared" si="7"/>
        <v>4386.5440073800728</v>
      </c>
      <c r="M24" s="2"/>
      <c r="N24" s="23">
        <v>71</v>
      </c>
      <c r="O24" s="24"/>
      <c r="P24" s="24">
        <f t="shared" si="8"/>
        <v>4135.8843498154984</v>
      </c>
      <c r="Q24" s="29"/>
      <c r="R24" s="29"/>
      <c r="S24" s="2"/>
      <c r="T24" s="2"/>
      <c r="U24" s="2"/>
      <c r="V24" s="2"/>
    </row>
    <row r="25" spans="1:22">
      <c r="A25" s="2"/>
      <c r="B25" s="23">
        <v>72</v>
      </c>
      <c r="C25" s="24">
        <f t="shared" si="0"/>
        <v>3582.5428428044274</v>
      </c>
      <c r="D25" s="24">
        <f t="shared" si="1"/>
        <v>3813.6746391143906</v>
      </c>
      <c r="E25" s="24">
        <f t="shared" si="2"/>
        <v>3888.3696708487082</v>
      </c>
      <c r="F25" s="24">
        <f t="shared" si="3"/>
        <v>4044.8064354243534</v>
      </c>
      <c r="G25" s="2"/>
      <c r="H25" s="23">
        <v>72</v>
      </c>
      <c r="I25" s="24">
        <f t="shared" si="4"/>
        <v>3939.946166789668</v>
      </c>
      <c r="J25" s="24">
        <f t="shared" si="5"/>
        <v>4194.1362420664209</v>
      </c>
      <c r="K25" s="24">
        <f t="shared" si="6"/>
        <v>4276.2830346863475</v>
      </c>
      <c r="L25" s="24">
        <f t="shared" si="7"/>
        <v>4448.3263173431733</v>
      </c>
      <c r="M25" s="2"/>
      <c r="N25" s="23">
        <v>72</v>
      </c>
      <c r="O25" s="24"/>
      <c r="P25" s="24">
        <f t="shared" si="8"/>
        <v>4194.1362420664209</v>
      </c>
      <c r="Q25" s="29"/>
      <c r="R25" s="29"/>
      <c r="S25" s="2"/>
      <c r="T25" s="2"/>
      <c r="U25" s="2"/>
      <c r="V25" s="2"/>
    </row>
    <row r="26" spans="1:22">
      <c r="A26" s="2"/>
      <c r="B26" s="23">
        <v>73</v>
      </c>
      <c r="C26" s="24">
        <f t="shared" si="0"/>
        <v>3632.3003822878222</v>
      </c>
      <c r="D26" s="24">
        <f t="shared" si="1"/>
        <v>3866.6423424354234</v>
      </c>
      <c r="E26" s="24">
        <f t="shared" si="2"/>
        <v>3942.3748051660509</v>
      </c>
      <c r="F26" s="24">
        <f t="shared" si="3"/>
        <v>4100.9843025830251</v>
      </c>
      <c r="G26" s="2"/>
      <c r="H26" s="23">
        <v>73</v>
      </c>
      <c r="I26" s="24">
        <f t="shared" si="4"/>
        <v>3994.6676413284131</v>
      </c>
      <c r="J26" s="24">
        <f t="shared" si="5"/>
        <v>4252.3881343173425</v>
      </c>
      <c r="K26" s="24">
        <f t="shared" si="6"/>
        <v>4335.6758546125466</v>
      </c>
      <c r="L26" s="24">
        <f t="shared" si="7"/>
        <v>4510.1086273062729</v>
      </c>
      <c r="M26" s="2"/>
      <c r="N26" s="23">
        <v>73</v>
      </c>
      <c r="O26" s="24"/>
      <c r="P26" s="24">
        <f t="shared" si="8"/>
        <v>4252.3881343173425</v>
      </c>
      <c r="Q26" s="29"/>
      <c r="R26" s="29"/>
      <c r="S26" s="2"/>
      <c r="T26" s="2"/>
      <c r="U26" s="2"/>
      <c r="V26" s="2"/>
    </row>
    <row r="27" spans="1:22">
      <c r="A27" s="2"/>
      <c r="B27" s="23">
        <v>74</v>
      </c>
      <c r="C27" s="24">
        <f t="shared" si="0"/>
        <v>3682.0579217712175</v>
      </c>
      <c r="D27" s="24">
        <f t="shared" si="1"/>
        <v>3919.6100457564567</v>
      </c>
      <c r="E27" s="24">
        <f t="shared" si="2"/>
        <v>3996.3799394833945</v>
      </c>
      <c r="F27" s="24">
        <f t="shared" si="3"/>
        <v>4157.1621697416967</v>
      </c>
      <c r="G27" s="2"/>
      <c r="H27" s="23">
        <v>74</v>
      </c>
      <c r="I27" s="24">
        <f t="shared" si="4"/>
        <v>4049.3891158671586</v>
      </c>
      <c r="J27" s="24">
        <f t="shared" si="5"/>
        <v>4310.6400265682651</v>
      </c>
      <c r="K27" s="24">
        <f t="shared" si="6"/>
        <v>4395.0686745387457</v>
      </c>
      <c r="L27" s="24">
        <f t="shared" si="7"/>
        <v>4571.8909372693724</v>
      </c>
      <c r="M27" s="2"/>
      <c r="N27" s="23">
        <v>74</v>
      </c>
      <c r="O27" s="24"/>
      <c r="P27" s="24">
        <f t="shared" si="8"/>
        <v>4310.6400265682651</v>
      </c>
      <c r="Q27" s="29"/>
      <c r="R27" s="29"/>
      <c r="S27" s="2"/>
      <c r="T27" s="2"/>
      <c r="U27" s="2"/>
      <c r="V27" s="2"/>
    </row>
    <row r="28" spans="1:22">
      <c r="A28" s="2"/>
      <c r="B28" s="23">
        <v>75</v>
      </c>
      <c r="C28" s="24">
        <f t="shared" si="0"/>
        <v>3731.8154612546123</v>
      </c>
      <c r="D28" s="24">
        <f t="shared" si="1"/>
        <v>3972.5777490774904</v>
      </c>
      <c r="E28" s="24">
        <f t="shared" si="2"/>
        <v>4050.3850738007377</v>
      </c>
      <c r="F28" s="24">
        <f t="shared" si="3"/>
        <v>4213.3400369003684</v>
      </c>
      <c r="G28" s="2"/>
      <c r="H28" s="23">
        <v>75</v>
      </c>
      <c r="I28" s="24">
        <f t="shared" si="4"/>
        <v>4104.1105904059041</v>
      </c>
      <c r="J28" s="24">
        <f t="shared" si="5"/>
        <v>4368.8919188191885</v>
      </c>
      <c r="K28" s="24">
        <f t="shared" si="6"/>
        <v>4454.4614944649447</v>
      </c>
      <c r="L28" s="24">
        <f t="shared" si="7"/>
        <v>4633.673247232472</v>
      </c>
      <c r="M28" s="2"/>
      <c r="N28" s="23">
        <v>75</v>
      </c>
      <c r="O28" s="24"/>
      <c r="P28" s="24">
        <f t="shared" si="8"/>
        <v>4368.8919188191885</v>
      </c>
      <c r="Q28" s="29"/>
      <c r="R28" s="29"/>
      <c r="S28" s="2"/>
      <c r="T28" s="2"/>
      <c r="U28" s="2"/>
      <c r="V28" s="2"/>
    </row>
  </sheetData>
  <sheetProtection sheet="1" objects="1" scenarios="1"/>
  <conditionalFormatting sqref="C8:F28 I8:L28">
    <cfRule type="cellIs" dxfId="5" priority="4" stopIfTrue="1" operator="lessThan">
      <formula>3500</formula>
    </cfRule>
  </conditionalFormatting>
  <conditionalFormatting sqref="C8:F28 I8:L28">
    <cfRule type="cellIs" dxfId="4" priority="6" stopIfTrue="1" operator="greaterThan">
      <formula>3800</formula>
    </cfRule>
  </conditionalFormatting>
  <conditionalFormatting sqref="C8:F28 I8:L28">
    <cfRule type="cellIs" dxfId="3" priority="5" stopIfTrue="1" operator="between">
      <formula>3501</formula>
      <formula>3799</formula>
    </cfRule>
  </conditionalFormatting>
  <conditionalFormatting sqref="O8:R28">
    <cfRule type="cellIs" dxfId="2" priority="1" stopIfTrue="1" operator="lessThan">
      <formula>3500</formula>
    </cfRule>
  </conditionalFormatting>
  <conditionalFormatting sqref="O8:R28">
    <cfRule type="cellIs" dxfId="1" priority="3" stopIfTrue="1" operator="greaterThan">
      <formula>3800</formula>
    </cfRule>
  </conditionalFormatting>
  <conditionalFormatting sqref="O8:R28">
    <cfRule type="cellIs" dxfId="0" priority="2" stopIfTrue="1" operator="between">
      <formula>3501</formula>
      <formula>3799</formula>
    </cfRule>
  </conditionalFormatting>
  <hyperlinks>
    <hyperlink ref="V9" r:id="rId1"/>
  </hyperlinks>
  <pageMargins left="0" right="0" top="0.39410000000000006" bottom="0.39410000000000006" header="0" footer="0"/>
  <pageSetup fitToWidth="0" fitToHeight="0" pageOrder="overThenDown" orientation="portrait" r:id="rId2"/>
  <headerFooter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RPM vs. Speed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Larson</dc:creator>
  <cp:lastModifiedBy>Larson, Evan</cp:lastModifiedBy>
  <cp:revision>8</cp:revision>
  <cp:lastPrinted>2015-12-04T14:45:19Z</cp:lastPrinted>
  <dcterms:created xsi:type="dcterms:W3CDTF">2013-03-20T22:17:39Z</dcterms:created>
  <dcterms:modified xsi:type="dcterms:W3CDTF">2019-07-23T23:50:02Z</dcterms:modified>
</cp:coreProperties>
</file>